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17\CTA PUBLICA 4TO TRIM 2017\Formatos_2017 2\"/>
    </mc:Choice>
  </mc:AlternateContent>
  <bookViews>
    <workbookView xWindow="0" yWindow="0" windowWidth="15345" windowHeight="4635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52511"/>
</workbook>
</file>

<file path=xl/calcChain.xml><?xml version="1.0" encoding="utf-8"?>
<calcChain xmlns="http://schemas.openxmlformats.org/spreadsheetml/2006/main">
  <c r="I20" i="3" l="1"/>
  <c r="H20" i="3"/>
  <c r="G20" i="3"/>
  <c r="F20" i="3"/>
  <c r="E20" i="3"/>
  <c r="D20" i="3"/>
  <c r="C20" i="3"/>
  <c r="I16" i="3"/>
  <c r="H16" i="3"/>
  <c r="G16" i="3"/>
  <c r="F16" i="3"/>
  <c r="E16" i="3"/>
  <c r="D16" i="3"/>
  <c r="C16" i="3"/>
  <c r="I4" i="3"/>
  <c r="I3" i="3" s="1"/>
  <c r="H4" i="3"/>
  <c r="H3" i="3" s="1"/>
  <c r="G4" i="3"/>
  <c r="F4" i="3"/>
  <c r="F3" i="3" s="1"/>
  <c r="E4" i="3"/>
  <c r="E3" i="3" s="1"/>
  <c r="D4" i="3"/>
  <c r="D3" i="3" s="1"/>
  <c r="C4" i="3"/>
  <c r="G3" i="3"/>
  <c r="C3" i="3"/>
  <c r="D10" i="4"/>
  <c r="I8" i="4"/>
  <c r="H8" i="4"/>
  <c r="G8" i="4"/>
  <c r="G3" i="4" s="1"/>
  <c r="F8" i="4"/>
  <c r="E8" i="4"/>
  <c r="D8" i="4"/>
  <c r="C8" i="4"/>
  <c r="C3" i="4" s="1"/>
  <c r="I3" i="4"/>
  <c r="H3" i="4"/>
  <c r="F3" i="4"/>
  <c r="E3" i="4"/>
  <c r="D3" i="4"/>
  <c r="K49" i="1"/>
  <c r="K39" i="1"/>
  <c r="K3" i="1" l="1"/>
  <c r="J3" i="1"/>
  <c r="I3" i="1"/>
  <c r="H3" i="1"/>
  <c r="G3" i="1"/>
  <c r="F3" i="1"/>
  <c r="E3" i="1"/>
  <c r="J56" i="1"/>
  <c r="K56" i="1" s="1"/>
  <c r="J55" i="1"/>
  <c r="J54" i="1"/>
  <c r="J53" i="1"/>
  <c r="K53" i="1" s="1"/>
  <c r="J52" i="1"/>
  <c r="J51" i="1"/>
  <c r="J50" i="1"/>
  <c r="J49" i="1"/>
  <c r="J48" i="1"/>
  <c r="J47" i="1"/>
  <c r="J46" i="1" s="1"/>
  <c r="K46" i="1"/>
  <c r="J45" i="1"/>
  <c r="J44" i="1"/>
  <c r="J43" i="1"/>
  <c r="J42" i="1"/>
  <c r="J41" i="1"/>
  <c r="J40" i="1"/>
  <c r="J38" i="1" s="1"/>
  <c r="J39" i="1"/>
  <c r="K38" i="1"/>
  <c r="J37" i="1"/>
  <c r="J36" i="1"/>
  <c r="J35" i="1"/>
  <c r="J34" i="1"/>
  <c r="J33" i="1"/>
  <c r="K32" i="1"/>
  <c r="J31" i="1"/>
  <c r="K30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<sst xmlns="http://schemas.openxmlformats.org/spreadsheetml/2006/main" count="187" uniqueCount="107">
  <si>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</si>
  <si>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</si>
  <si>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</si>
  <si>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</si>
  <si>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</si>
  <si>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</si>
  <si>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</si>
  <si>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</si>
  <si>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</si>
  <si>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</si>
  <si>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</si>
  <si>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</si>
  <si>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</si>
  <si>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</si>
  <si>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</si>
  <si>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</si>
  <si>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</si>
  <si>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</si>
  <si>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</si>
  <si>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</si>
  <si>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</si>
  <si>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</si>
  <si>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</si>
  <si>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</si>
  <si>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</si>
  <si>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</si>
  <si>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</si>
  <si>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</si>
  <si>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</si>
  <si>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</si>
  <si>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</si>
  <si>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</si>
  <si>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</si>
  <si>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</si>
  <si>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</si>
  <si>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</si>
  <si>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</si>
  <si>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</si>
  <si>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</si>
  <si>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</si>
  <si>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</si>
  <si>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</si>
  <si>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</si>
  <si>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</si>
  <si>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</si>
  <si>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</si>
  <si>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</si>
  <si>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</si>
  <si>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</si>
  <si>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</si>
  <si>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</si>
  <si>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</si>
  <si>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</si>
  <si>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</si>
  <si>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</si>
  <si>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</si>
  <si>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</si>
  <si>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</si>
  <si>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</si>
  <si>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</si>
  <si>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las fracciones de la ley de ingresos causadas en ejercicios fiscales anteriores pendientes de liquidación o pago.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</si>
  <si>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</si>
  <si>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</si>
  <si>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</si>
  <si>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</si>
  <si>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Accesorios</t>
  </si>
  <si>
    <t>Contribuciones de mejoras por obras públicas</t>
  </si>
  <si>
    <t>Contribuciones de mejoras no comprendidas en las fracciones de la ley de ingresos causadas en ejercicios fiscales anteriores pendientes de liquidación o pago.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</si>
  <si>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</si>
  <si>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</si>
  <si>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</si>
  <si>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</si>
  <si>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 xml:space="preserve">Accesorios </t>
  </si>
  <si>
    <t>Derechos no comprendidos en las fracciones de la ley de ingresos causadas en ejercicios fiscales anteriores pendientes de liquidación o pago.</t>
  </si>
  <si>
    <t>Productos de tipo corriente</t>
  </si>
  <si>
    <t>Productos de capital</t>
  </si>
  <si>
    <t>Productos no comprendidos en las fracciones de la ley de ingresos causadas en ejercicios fiscales anteriores pendientes de liquidación o pago.</t>
  </si>
  <si>
    <t>Aprovechamientos de tipo corriente</t>
  </si>
  <si>
    <t>Aprovechamientos de capital</t>
  </si>
  <si>
    <t>Aprovechamientos no comprendidos en las fracciones de la ley de ingresos causadas en ejercicios fiscales anteriores pendientes de liquidación o pago.</t>
  </si>
  <si>
    <t>1.2.4.2.3</t>
  </si>
  <si>
    <t>Ingresos por Venta de Bienes y Servicios</t>
  </si>
  <si>
    <t>Ingresos por venta de bienes y servicios de organismos descentralizados</t>
  </si>
  <si>
    <t>Ingresos de operación de entidades paraestatales empresariales</t>
  </si>
  <si>
    <t>Ingresos por venta de bienes y servicios producidos en establecimientos del gobierno central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</si>
  <si>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</si>
  <si>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</si>
  <si>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</si>
  <si>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</si>
  <si>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</si>
  <si>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</si>
  <si>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</si>
  <si>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juvilaciones</t>
  </si>
  <si>
    <t>Tranferencias a fideicomisos, mandatos y análogos</t>
  </si>
  <si>
    <t>Ingresos Derivados de Financiamiento</t>
  </si>
  <si>
    <t>01</t>
  </si>
  <si>
    <t>Endeudamiento Interno</t>
  </si>
  <si>
    <t>02</t>
  </si>
  <si>
    <t>Endeudamiento Externo</t>
  </si>
  <si>
    <t>03</t>
  </si>
  <si>
    <t>Aplicación de Remanentes</t>
  </si>
  <si>
    <t>INSTITUTO CULTURAL DE LEON
ESTADO ANALÍTICO DE INGRESOS 
DEL 1 DE ENERO AL 31 DE DICIEMBRE DE 2017</t>
  </si>
  <si>
    <t>INSTITUTO CULTURAL DE LEON
ESTADO ANALÍTICO DE INGRESOS POR RUBRO
DEL 1 DE ENERO AL 31 DE DICIEMBRE DE 2017</t>
  </si>
  <si>
    <t>DIRECTOR GENERAL
ARQ. CARLOS MARÍA FLORES RIVEIRA</t>
  </si>
  <si>
    <t>DIRECTORA DE ADMINISTRACIÓN Y FINANZAS
LIC. LIZBETH OROZCO ALVAREZ</t>
  </si>
  <si>
    <t>INSTITUTO CULTURAL DE LEON
ESTADO ANALÍTICO DE INGRESOS POR FUENTE DE FINANCIAMIENTO
DEL 1 DE ENERO AL 31 DE DICIEMBRE DE 2017</t>
  </si>
  <si>
    <t>DIRECTOR DE ADMINISTRACIÓN Y FINANZAS
LIC.LIZBETH OROZCO ÁLVAREZ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</si>
</sst>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7" fillId="0" borderId="0" xfId="9" applyFont="1" applyBorder="1" applyAlignment="1" applyProtection="1">
      <alignment horizontal="center" vertical="top"/>
    </xf>
    <xf numFmtId="0" fontId="7" fillId="0" borderId="0" xfId="9" applyFont="1" applyBorder="1" applyAlignment="1" applyProtection="1">
      <alignment horizontal="center" vertical="top"/>
      <protection hidden="1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3" xfId="8" applyNumberFormat="1" applyFont="1" applyFill="1" applyBorder="1" applyAlignment="1" applyProtection="1">
      <alignment vertical="top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4" fontId="6" fillId="0" borderId="4" xfId="8" applyNumberFormat="1" applyFont="1" applyFill="1" applyBorder="1" applyAlignment="1" applyProtection="1">
      <alignment vertical="top"/>
      <protection locked="0"/>
    </xf>
    <xf numFmtId="4" fontId="6" fillId="0" borderId="5" xfId="8" applyNumberFormat="1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 wrapText="1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7" xfId="9" applyFont="1" applyBorder="1" applyAlignment="1" applyProtection="1">
      <alignment horizontal="center" vertical="top"/>
      <protection locked="0"/>
    </xf>
    <xf numFmtId="0" fontId="6" fillId="0" borderId="7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8" xfId="8" quotePrefix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4" xfId="8" applyFont="1" applyFill="1" applyBorder="1" applyAlignment="1" applyProtection="1">
      <alignment horizontal="left" vertical="top" wrapText="1" indent="1"/>
    </xf>
    <xf numFmtId="0" fontId="7" fillId="4" borderId="9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 wrapText="1"/>
    </xf>
    <xf numFmtId="0" fontId="7" fillId="4" borderId="9" xfId="8" applyFont="1" applyFill="1" applyBorder="1" applyAlignment="1" applyProtection="1">
      <alignment horizontal="center" vertical="center" wrapText="1"/>
    </xf>
    <xf numFmtId="0" fontId="7" fillId="0" borderId="6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7" xfId="9" applyFont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8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Alignment="1" applyProtection="1">
      <alignment horizontal="center" vertical="top"/>
      <protection locked="0"/>
    </xf>
    <xf numFmtId="0" fontId="11" fillId="0" borderId="0" xfId="9" applyFont="1" applyBorder="1" applyAlignment="1" applyProtection="1">
      <alignment horizontal="left" vertical="top" wrapText="1" indent="2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49" fontId="10" fillId="0" borderId="0" xfId="8" applyNumberFormat="1" applyFont="1" applyFill="1" applyBorder="1" applyAlignment="1" applyProtection="1">
      <alignment horizontal="center" vertical="top"/>
      <protection locked="0"/>
    </xf>
    <xf numFmtId="4" fontId="10" fillId="0" borderId="0" xfId="8" applyNumberFormat="1" applyFont="1" applyFill="1" applyBorder="1" applyAlignment="1">
      <alignment horizontal="right" vertical="top"/>
    </xf>
    <xf numFmtId="49" fontId="6" fillId="0" borderId="0" xfId="8" applyNumberFormat="1" applyFont="1" applyFill="1" applyBorder="1" applyAlignment="1" applyProtection="1">
      <alignment horizontal="center" vertical="top"/>
      <protection locked="0"/>
    </xf>
    <xf numFmtId="4" fontId="6" fillId="0" borderId="0" xfId="8" applyNumberFormat="1" applyFont="1" applyFill="1" applyBorder="1" applyAlignment="1">
      <alignment horizontal="right" vertical="top"/>
    </xf>
    <xf numFmtId="4" fontId="6" fillId="0" borderId="0" xfId="3" applyNumberFormat="1" applyFont="1" applyFill="1" applyBorder="1" applyAlignment="1">
      <alignment horizontal="right" vertical="top"/>
    </xf>
    <xf numFmtId="0" fontId="10" fillId="0" borderId="0" xfId="8" applyFont="1" applyFill="1" applyBorder="1" applyAlignment="1" applyProtection="1">
      <alignment horizontal="justify" vertical="top" wrapText="1"/>
      <protection locked="0"/>
    </xf>
    <xf numFmtId="4" fontId="10" fillId="0" borderId="0" xfId="8" applyNumberFormat="1" applyFont="1" applyFill="1" applyBorder="1" applyAlignment="1" applyProtection="1">
      <alignment horizontal="right" vertical="top"/>
      <protection locked="0"/>
    </xf>
    <xf numFmtId="4" fontId="10" fillId="0" borderId="3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center" vertical="top"/>
      <protection locked="0"/>
    </xf>
    <xf numFmtId="49" fontId="6" fillId="0" borderId="4" xfId="8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justify" vertical="top" wrapText="1"/>
      <protection locked="0"/>
    </xf>
    <xf numFmtId="4" fontId="6" fillId="0" borderId="4" xfId="8" applyNumberFormat="1" applyFont="1" applyFill="1" applyBorder="1" applyAlignment="1">
      <alignment horizontal="right" vertical="top"/>
    </xf>
    <xf numFmtId="4" fontId="6" fillId="0" borderId="0" xfId="8" applyNumberFormat="1" applyFont="1" applyFill="1" applyBorder="1" applyAlignment="1" applyProtection="1">
      <alignment horizontal="right" vertical="top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7" fillId="4" borderId="13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Normal="100" workbookViewId="0">
      <pane ySplit="2" topLeftCell="A3" activePane="bottomLeft" state="frozen"/>
      <selection activeCell="H25" sqref="H25"/>
      <selection pane="bottomLeft" activeCell="I3" sqref="I3"/>
    </sheetView>
  </sheetViews>
  <sheetFormatPr baseColWidth="10" defaultRowHeight="11.25" x14ac:dyDescent="0.2"/>
  <cols>
    <col min="1" max="3" width="8.83203125" style="9" customWidth="1"/>
    <col min="4" max="4" width="50.83203125" style="9" customWidth="1"/>
    <col min="5" max="11" width="17.83203125" style="4" customWidth="1"/>
    <col min="12" max="16384" width="12" style="9"/>
  </cols>
  <sheetData>
    <row r="1" spans="1:11" s="1" customFormat="1" ht="35.1" customHeight="1" x14ac:dyDescent="0.2">
      <c r="A1" s="78" t="s">
        <v>101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 s="2" customFormat="1" ht="24.95" customHeight="1" x14ac:dyDescent="0.2">
      <c r="A2" s="34" t="s">
        <v>3</v>
      </c>
      <c r="B2" s="34" t="s">
        <v>2</v>
      </c>
      <c r="C2" s="34" t="s">
        <v>1</v>
      </c>
      <c r="D2" s="34" t="s">
        <v>0</v>
      </c>
      <c r="E2" s="35" t="s">
        <v>5</v>
      </c>
      <c r="F2" s="35" t="s">
        <v>27</v>
      </c>
      <c r="G2" s="35" t="s">
        <v>6</v>
      </c>
      <c r="H2" s="35" t="s">
        <v>7</v>
      </c>
      <c r="I2" s="35" t="s">
        <v>9</v>
      </c>
      <c r="J2" s="35" t="s">
        <v>10</v>
      </c>
      <c r="K2" s="35" t="s">
        <v>8</v>
      </c>
    </row>
    <row r="3" spans="1:11" s="3" customFormat="1" x14ac:dyDescent="0.2">
      <c r="A3" s="14">
        <v>90001</v>
      </c>
      <c r="B3" s="13"/>
      <c r="C3" s="13"/>
      <c r="D3" s="21" t="s">
        <v>4</v>
      </c>
      <c r="E3" s="5">
        <f>+E4+E14+E20+E23+E30+E34+E38+E42+E46+E53</f>
        <v>54206293</v>
      </c>
      <c r="F3" s="5">
        <f t="shared" ref="F3:K3" si="0">+F4+F14+F20+F23+F30+F34+F38+F42+F46+F53</f>
        <v>20564372.030000001</v>
      </c>
      <c r="G3" s="5">
        <f t="shared" si="0"/>
        <v>74770665.030000001</v>
      </c>
      <c r="H3" s="5">
        <f t="shared" si="0"/>
        <v>74770665.030000001</v>
      </c>
      <c r="I3" s="5">
        <f t="shared" si="0"/>
        <v>74681859.039999992</v>
      </c>
      <c r="J3" s="5">
        <f t="shared" si="0"/>
        <v>20475566.039999999</v>
      </c>
      <c r="K3" s="11">
        <f t="shared" si="0"/>
        <v>20475566.039999999</v>
      </c>
    </row>
    <row r="4" spans="1:11" x14ac:dyDescent="0.2">
      <c r="A4" s="6"/>
      <c r="B4" s="6"/>
      <c r="C4" s="65">
        <v>10</v>
      </c>
      <c r="D4" s="7" t="s">
        <v>11</v>
      </c>
      <c r="E4" s="66">
        <v>0</v>
      </c>
      <c r="F4" s="66">
        <v>0</v>
      </c>
      <c r="G4" s="66">
        <v>0</v>
      </c>
      <c r="H4" s="66">
        <v>0</v>
      </c>
      <c r="I4" s="66">
        <v>0</v>
      </c>
      <c r="J4" s="5">
        <f t="shared" ref="J4:J56" si="1">+I4-E4</f>
        <v>0</v>
      </c>
      <c r="K4" s="17">
        <v>0</v>
      </c>
    </row>
    <row r="5" spans="1:11" x14ac:dyDescent="0.2">
      <c r="A5" s="6"/>
      <c r="B5" s="6"/>
      <c r="C5" s="67">
        <v>11</v>
      </c>
      <c r="D5" s="8" t="s">
        <v>52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4">
        <f t="shared" si="1"/>
        <v>0</v>
      </c>
      <c r="K5" s="18">
        <v>0</v>
      </c>
    </row>
    <row r="6" spans="1:11" x14ac:dyDescent="0.2">
      <c r="A6" s="6"/>
      <c r="B6" s="6"/>
      <c r="C6" s="67">
        <v>12</v>
      </c>
      <c r="D6" s="8" t="s">
        <v>53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  <c r="J6" s="4">
        <f t="shared" si="1"/>
        <v>0</v>
      </c>
      <c r="K6" s="18">
        <v>0</v>
      </c>
    </row>
    <row r="7" spans="1:11" ht="22.5" x14ac:dyDescent="0.2">
      <c r="A7" s="6"/>
      <c r="B7" s="6"/>
      <c r="C7" s="67">
        <v>13</v>
      </c>
      <c r="D7" s="8" t="s">
        <v>54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4">
        <f t="shared" si="1"/>
        <v>0</v>
      </c>
      <c r="K7" s="18">
        <v>0</v>
      </c>
    </row>
    <row r="8" spans="1:11" x14ac:dyDescent="0.2">
      <c r="A8" s="6"/>
      <c r="B8" s="6"/>
      <c r="C8" s="67">
        <v>14</v>
      </c>
      <c r="D8" s="8" t="s">
        <v>55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4">
        <f t="shared" si="1"/>
        <v>0</v>
      </c>
      <c r="K8" s="18">
        <v>0</v>
      </c>
    </row>
    <row r="9" spans="1:11" x14ac:dyDescent="0.2">
      <c r="A9" s="6"/>
      <c r="B9" s="6"/>
      <c r="C9" s="67">
        <v>15</v>
      </c>
      <c r="D9" s="8" t="s">
        <v>56</v>
      </c>
      <c r="E9" s="69">
        <v>0</v>
      </c>
      <c r="F9" s="68">
        <v>0</v>
      </c>
      <c r="G9" s="68">
        <v>0</v>
      </c>
      <c r="H9" s="68">
        <v>0</v>
      </c>
      <c r="I9" s="69">
        <v>0</v>
      </c>
      <c r="J9" s="4">
        <f t="shared" si="1"/>
        <v>0</v>
      </c>
      <c r="K9" s="18">
        <v>0</v>
      </c>
    </row>
    <row r="10" spans="1:11" x14ac:dyDescent="0.2">
      <c r="A10" s="6"/>
      <c r="B10" s="6"/>
      <c r="C10" s="67">
        <v>16</v>
      </c>
      <c r="D10" s="8" t="s">
        <v>57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4">
        <f t="shared" si="1"/>
        <v>0</v>
      </c>
      <c r="K10" s="18">
        <v>0</v>
      </c>
    </row>
    <row r="11" spans="1:11" x14ac:dyDescent="0.2">
      <c r="A11" s="6"/>
      <c r="B11" s="6"/>
      <c r="C11" s="67">
        <v>17</v>
      </c>
      <c r="D11" s="8" t="s">
        <v>58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4">
        <f t="shared" si="1"/>
        <v>0</v>
      </c>
      <c r="K11" s="18">
        <v>0</v>
      </c>
    </row>
    <row r="12" spans="1:11" x14ac:dyDescent="0.2">
      <c r="C12" s="67">
        <v>18</v>
      </c>
      <c r="D12" s="8" t="s">
        <v>59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4">
        <f t="shared" si="1"/>
        <v>0</v>
      </c>
      <c r="K12" s="18">
        <v>0</v>
      </c>
    </row>
    <row r="13" spans="1:11" ht="33.75" x14ac:dyDescent="0.2">
      <c r="C13" s="67">
        <v>19</v>
      </c>
      <c r="D13" s="8" t="s">
        <v>60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4">
        <f t="shared" si="1"/>
        <v>0</v>
      </c>
      <c r="K13" s="18">
        <v>0</v>
      </c>
    </row>
    <row r="14" spans="1:11" x14ac:dyDescent="0.2">
      <c r="C14" s="67">
        <v>20</v>
      </c>
      <c r="D14" s="70" t="s">
        <v>12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5">
        <f t="shared" si="1"/>
        <v>0</v>
      </c>
      <c r="K14" s="17">
        <v>0</v>
      </c>
    </row>
    <row r="15" spans="1:11" x14ac:dyDescent="0.2">
      <c r="C15" s="67">
        <v>21</v>
      </c>
      <c r="D15" s="8" t="s">
        <v>61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4">
        <f t="shared" si="1"/>
        <v>0</v>
      </c>
      <c r="K15" s="18">
        <v>0</v>
      </c>
    </row>
    <row r="16" spans="1:11" x14ac:dyDescent="0.2">
      <c r="C16" s="67">
        <v>22</v>
      </c>
      <c r="D16" s="8" t="s">
        <v>62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4">
        <f t="shared" si="1"/>
        <v>0</v>
      </c>
      <c r="K16" s="18">
        <v>0</v>
      </c>
    </row>
    <row r="17" spans="3:11" x14ac:dyDescent="0.2">
      <c r="C17" s="67">
        <v>23</v>
      </c>
      <c r="D17" s="8" t="s">
        <v>63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4">
        <f t="shared" si="1"/>
        <v>0</v>
      </c>
      <c r="K17" s="18">
        <v>0</v>
      </c>
    </row>
    <row r="18" spans="3:11" x14ac:dyDescent="0.2">
      <c r="C18" s="67">
        <v>24</v>
      </c>
      <c r="D18" s="8" t="s">
        <v>64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4">
        <f t="shared" si="1"/>
        <v>0</v>
      </c>
      <c r="K18" s="18">
        <v>0</v>
      </c>
    </row>
    <row r="19" spans="3:11" x14ac:dyDescent="0.2">
      <c r="C19" s="67">
        <v>25</v>
      </c>
      <c r="D19" s="8" t="s">
        <v>65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4">
        <f t="shared" si="1"/>
        <v>0</v>
      </c>
      <c r="K19" s="18">
        <v>0</v>
      </c>
    </row>
    <row r="20" spans="3:11" x14ac:dyDescent="0.2">
      <c r="C20" s="67">
        <v>30</v>
      </c>
      <c r="D20" s="70" t="s">
        <v>13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5">
        <f t="shared" si="1"/>
        <v>0</v>
      </c>
      <c r="K20" s="17">
        <v>0</v>
      </c>
    </row>
    <row r="21" spans="3:11" x14ac:dyDescent="0.2">
      <c r="C21" s="67">
        <v>31</v>
      </c>
      <c r="D21" s="8" t="s">
        <v>66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4">
        <f t="shared" si="1"/>
        <v>0</v>
      </c>
      <c r="K21" s="18">
        <v>0</v>
      </c>
    </row>
    <row r="22" spans="3:11" ht="33.75" x14ac:dyDescent="0.2">
      <c r="C22" s="67">
        <v>39</v>
      </c>
      <c r="D22" s="8" t="s">
        <v>67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4">
        <f t="shared" si="1"/>
        <v>0</v>
      </c>
      <c r="K22" s="18">
        <v>0</v>
      </c>
    </row>
    <row r="23" spans="3:11" x14ac:dyDescent="0.2">
      <c r="C23" s="67">
        <v>40</v>
      </c>
      <c r="D23" s="70" t="s">
        <v>14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5">
        <f t="shared" si="1"/>
        <v>0</v>
      </c>
      <c r="K23" s="17">
        <v>0</v>
      </c>
    </row>
    <row r="24" spans="3:11" ht="22.5" x14ac:dyDescent="0.2">
      <c r="C24" s="67">
        <v>41</v>
      </c>
      <c r="D24" s="8" t="s">
        <v>68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4">
        <f t="shared" si="1"/>
        <v>0</v>
      </c>
      <c r="K24" s="18">
        <v>0</v>
      </c>
    </row>
    <row r="25" spans="3:11" x14ac:dyDescent="0.2">
      <c r="C25" s="67">
        <v>42</v>
      </c>
      <c r="D25" s="8" t="s">
        <v>69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4">
        <f t="shared" si="1"/>
        <v>0</v>
      </c>
      <c r="K25" s="18">
        <v>0</v>
      </c>
    </row>
    <row r="26" spans="3:11" x14ac:dyDescent="0.2">
      <c r="C26" s="67">
        <v>43</v>
      </c>
      <c r="D26" s="8" t="s">
        <v>70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4">
        <f t="shared" si="1"/>
        <v>0</v>
      </c>
      <c r="K26" s="18">
        <v>0</v>
      </c>
    </row>
    <row r="27" spans="3:11" x14ac:dyDescent="0.2">
      <c r="C27" s="67">
        <v>44</v>
      </c>
      <c r="D27" s="8" t="s">
        <v>71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4">
        <f t="shared" si="1"/>
        <v>0</v>
      </c>
      <c r="K27" s="18">
        <v>0</v>
      </c>
    </row>
    <row r="28" spans="3:11" x14ac:dyDescent="0.2">
      <c r="C28" s="67">
        <v>45</v>
      </c>
      <c r="D28" s="8" t="s">
        <v>72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4">
        <f t="shared" si="1"/>
        <v>0</v>
      </c>
      <c r="K28" s="18">
        <v>0</v>
      </c>
    </row>
    <row r="29" spans="3:11" ht="33.75" x14ac:dyDescent="0.2">
      <c r="C29" s="67">
        <v>49</v>
      </c>
      <c r="D29" s="8" t="s">
        <v>73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4">
        <f t="shared" si="1"/>
        <v>0</v>
      </c>
      <c r="K29" s="18">
        <v>0</v>
      </c>
    </row>
    <row r="30" spans="3:11" x14ac:dyDescent="0.2">
      <c r="C30" s="67">
        <v>50</v>
      </c>
      <c r="D30" s="70" t="s">
        <v>15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5">
        <f t="shared" si="1"/>
        <v>0</v>
      </c>
      <c r="K30" s="17">
        <f>+K31+K32+K33</f>
        <v>0</v>
      </c>
    </row>
    <row r="31" spans="3:11" x14ac:dyDescent="0.2">
      <c r="C31" s="67">
        <v>51</v>
      </c>
      <c r="D31" s="8" t="s">
        <v>74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4">
        <f t="shared" si="1"/>
        <v>0</v>
      </c>
      <c r="K31" s="18">
        <v>0</v>
      </c>
    </row>
    <row r="32" spans="3:11" x14ac:dyDescent="0.2">
      <c r="C32" s="67">
        <v>52</v>
      </c>
      <c r="D32" s="8" t="s">
        <v>75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4">
        <v>0</v>
      </c>
      <c r="K32" s="18">
        <f>+J32</f>
        <v>0</v>
      </c>
    </row>
    <row r="33" spans="1:11" ht="33.75" x14ac:dyDescent="0.2">
      <c r="C33" s="67">
        <v>59</v>
      </c>
      <c r="D33" s="8" t="s">
        <v>76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4">
        <f t="shared" si="1"/>
        <v>0</v>
      </c>
      <c r="K33" s="18">
        <v>0</v>
      </c>
    </row>
    <row r="34" spans="1:11" x14ac:dyDescent="0.2">
      <c r="C34" s="67">
        <v>60</v>
      </c>
      <c r="D34" s="70" t="s">
        <v>18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5">
        <f t="shared" si="1"/>
        <v>0</v>
      </c>
      <c r="K34" s="17">
        <v>0</v>
      </c>
    </row>
    <row r="35" spans="1:11" x14ac:dyDescent="0.2">
      <c r="C35" s="67">
        <v>61</v>
      </c>
      <c r="D35" s="8" t="s">
        <v>77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4">
        <f t="shared" si="1"/>
        <v>0</v>
      </c>
      <c r="K35" s="18">
        <v>0</v>
      </c>
    </row>
    <row r="36" spans="1:11" x14ac:dyDescent="0.2">
      <c r="C36" s="67">
        <v>62</v>
      </c>
      <c r="D36" s="8" t="s">
        <v>78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4">
        <f t="shared" si="1"/>
        <v>0</v>
      </c>
      <c r="K36" s="18">
        <v>0</v>
      </c>
    </row>
    <row r="37" spans="1:11" ht="33.75" x14ac:dyDescent="0.2">
      <c r="C37" s="67">
        <v>69</v>
      </c>
      <c r="D37" s="8" t="s">
        <v>79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4">
        <f t="shared" si="1"/>
        <v>0</v>
      </c>
      <c r="K37" s="18">
        <v>0</v>
      </c>
    </row>
    <row r="38" spans="1:11" x14ac:dyDescent="0.2">
      <c r="A38" s="6">
        <v>14</v>
      </c>
      <c r="B38" s="6" t="s">
        <v>80</v>
      </c>
      <c r="C38" s="67">
        <v>70</v>
      </c>
      <c r="D38" s="70" t="s">
        <v>81</v>
      </c>
      <c r="E38" s="66">
        <v>12477724</v>
      </c>
      <c r="F38" s="66">
        <v>4344997.0300000012</v>
      </c>
      <c r="G38" s="66">
        <v>16822721.030000001</v>
      </c>
      <c r="H38" s="66">
        <v>16822721.030000001</v>
      </c>
      <c r="I38" s="66">
        <v>16733915.039999999</v>
      </c>
      <c r="J38" s="71">
        <f t="shared" ref="J38:K38" si="2">SUM(J39:J41)</f>
        <v>4256191.0399999991</v>
      </c>
      <c r="K38" s="72">
        <f t="shared" si="2"/>
        <v>4256191.0399999991</v>
      </c>
    </row>
    <row r="39" spans="1:11" ht="22.5" x14ac:dyDescent="0.2">
      <c r="A39" s="6">
        <v>14</v>
      </c>
      <c r="B39" s="6" t="s">
        <v>80</v>
      </c>
      <c r="C39" s="67">
        <v>71</v>
      </c>
      <c r="D39" s="8" t="s">
        <v>82</v>
      </c>
      <c r="E39" s="68">
        <v>12477724</v>
      </c>
      <c r="F39" s="68">
        <v>4344997.0300000012</v>
      </c>
      <c r="G39" s="68">
        <v>16822721.030000001</v>
      </c>
      <c r="H39" s="68">
        <v>16822721.030000001</v>
      </c>
      <c r="I39" s="68">
        <v>16733915.039999999</v>
      </c>
      <c r="J39" s="4">
        <f t="shared" si="1"/>
        <v>4256191.0399999991</v>
      </c>
      <c r="K39" s="18">
        <f>+J39</f>
        <v>4256191.0399999991</v>
      </c>
    </row>
    <row r="40" spans="1:11" ht="22.5" x14ac:dyDescent="0.2">
      <c r="A40" s="6"/>
      <c r="B40" s="6"/>
      <c r="C40" s="67">
        <v>72</v>
      </c>
      <c r="D40" s="8" t="s">
        <v>83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4">
        <f t="shared" si="1"/>
        <v>0</v>
      </c>
      <c r="K40" s="18">
        <v>0</v>
      </c>
    </row>
    <row r="41" spans="1:11" ht="22.5" x14ac:dyDescent="0.2">
      <c r="A41" s="6"/>
      <c r="B41" s="6"/>
      <c r="C41" s="67">
        <v>73</v>
      </c>
      <c r="D41" s="8" t="s">
        <v>84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4">
        <f t="shared" si="1"/>
        <v>0</v>
      </c>
      <c r="K41" s="18">
        <v>0</v>
      </c>
    </row>
    <row r="42" spans="1:11" x14ac:dyDescent="0.2">
      <c r="A42" s="6"/>
      <c r="B42" s="6"/>
      <c r="C42" s="67">
        <v>80</v>
      </c>
      <c r="D42" s="70" t="s">
        <v>20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5">
        <f t="shared" si="1"/>
        <v>0</v>
      </c>
      <c r="K42" s="17">
        <v>0</v>
      </c>
    </row>
    <row r="43" spans="1:11" x14ac:dyDescent="0.2">
      <c r="A43" s="6"/>
      <c r="B43" s="6"/>
      <c r="C43" s="67">
        <v>81</v>
      </c>
      <c r="D43" s="8" t="s">
        <v>85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4">
        <f t="shared" si="1"/>
        <v>0</v>
      </c>
      <c r="K43" s="18">
        <v>0</v>
      </c>
    </row>
    <row r="44" spans="1:11" x14ac:dyDescent="0.2">
      <c r="A44" s="6"/>
      <c r="B44" s="6"/>
      <c r="C44" s="67">
        <v>82</v>
      </c>
      <c r="D44" s="8" t="s">
        <v>86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4">
        <f t="shared" si="1"/>
        <v>0</v>
      </c>
      <c r="K44" s="18">
        <v>0</v>
      </c>
    </row>
    <row r="45" spans="1:11" x14ac:dyDescent="0.2">
      <c r="A45" s="6"/>
      <c r="B45" s="6"/>
      <c r="C45" s="67">
        <v>83</v>
      </c>
      <c r="D45" s="8" t="s">
        <v>87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4">
        <f t="shared" si="1"/>
        <v>0</v>
      </c>
      <c r="K45" s="18">
        <v>0</v>
      </c>
    </row>
    <row r="46" spans="1:11" ht="22.5" x14ac:dyDescent="0.2">
      <c r="A46" s="6">
        <v>17</v>
      </c>
      <c r="B46" s="6" t="s">
        <v>80</v>
      </c>
      <c r="C46" s="67">
        <v>90</v>
      </c>
      <c r="D46" s="70" t="s">
        <v>22</v>
      </c>
      <c r="E46" s="66">
        <v>41728569</v>
      </c>
      <c r="F46" s="66">
        <v>16219375</v>
      </c>
      <c r="G46" s="66">
        <v>57947944</v>
      </c>
      <c r="H46" s="66">
        <v>57947944</v>
      </c>
      <c r="I46" s="66">
        <v>57947944</v>
      </c>
      <c r="J46" s="71">
        <f t="shared" ref="J46:K46" si="3">SUM(J47:J52)</f>
        <v>16219375</v>
      </c>
      <c r="K46" s="72">
        <f t="shared" si="3"/>
        <v>16219375</v>
      </c>
    </row>
    <row r="47" spans="1:11" x14ac:dyDescent="0.2">
      <c r="A47" s="6"/>
      <c r="B47" s="6"/>
      <c r="C47" s="67">
        <v>91</v>
      </c>
      <c r="D47" s="8" t="s">
        <v>88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4">
        <f t="shared" si="1"/>
        <v>0</v>
      </c>
      <c r="K47" s="18">
        <v>0</v>
      </c>
    </row>
    <row r="48" spans="1:11" x14ac:dyDescent="0.2">
      <c r="A48" s="6"/>
      <c r="B48" s="6"/>
      <c r="C48" s="67">
        <v>92</v>
      </c>
      <c r="D48" s="8" t="s">
        <v>89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4">
        <f t="shared" si="1"/>
        <v>0</v>
      </c>
      <c r="K48" s="18">
        <v>0</v>
      </c>
    </row>
    <row r="49" spans="1:11" x14ac:dyDescent="0.2">
      <c r="A49" s="6">
        <v>17</v>
      </c>
      <c r="B49" s="6" t="s">
        <v>80</v>
      </c>
      <c r="C49" s="67">
        <v>93</v>
      </c>
      <c r="D49" s="8" t="s">
        <v>90</v>
      </c>
      <c r="E49" s="68">
        <v>41728569</v>
      </c>
      <c r="F49" s="68">
        <v>16219375</v>
      </c>
      <c r="G49" s="68">
        <v>57947944</v>
      </c>
      <c r="H49" s="68">
        <v>57947944</v>
      </c>
      <c r="I49" s="68">
        <v>57947944</v>
      </c>
      <c r="J49" s="4">
        <f t="shared" si="1"/>
        <v>16219375</v>
      </c>
      <c r="K49" s="18">
        <f>+J49</f>
        <v>16219375</v>
      </c>
    </row>
    <row r="50" spans="1:11" x14ac:dyDescent="0.2">
      <c r="C50" s="67">
        <v>94</v>
      </c>
      <c r="D50" s="8" t="s">
        <v>91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4">
        <f t="shared" si="1"/>
        <v>0</v>
      </c>
      <c r="K50" s="18">
        <v>0</v>
      </c>
    </row>
    <row r="51" spans="1:11" x14ac:dyDescent="0.2">
      <c r="C51" s="67">
        <v>95</v>
      </c>
      <c r="D51" s="8" t="s">
        <v>92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4">
        <f t="shared" si="1"/>
        <v>0</v>
      </c>
      <c r="K51" s="18">
        <v>0</v>
      </c>
    </row>
    <row r="52" spans="1:11" x14ac:dyDescent="0.2">
      <c r="C52" s="67">
        <v>96</v>
      </c>
      <c r="D52" s="8" t="s">
        <v>93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4">
        <f t="shared" si="1"/>
        <v>0</v>
      </c>
      <c r="K52" s="18">
        <v>0</v>
      </c>
    </row>
    <row r="53" spans="1:11" x14ac:dyDescent="0.2">
      <c r="C53" s="67" t="s">
        <v>26</v>
      </c>
      <c r="D53" s="70" t="s">
        <v>94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5">
        <f t="shared" si="1"/>
        <v>0</v>
      </c>
      <c r="K53" s="17">
        <f>+J53</f>
        <v>0</v>
      </c>
    </row>
    <row r="54" spans="1:11" x14ac:dyDescent="0.2">
      <c r="C54" s="67" t="s">
        <v>95</v>
      </c>
      <c r="D54" s="8" t="s">
        <v>96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4">
        <f t="shared" si="1"/>
        <v>0</v>
      </c>
      <c r="K54" s="18">
        <v>0</v>
      </c>
    </row>
    <row r="55" spans="1:11" x14ac:dyDescent="0.2">
      <c r="C55" s="67" t="s">
        <v>97</v>
      </c>
      <c r="D55" s="8" t="s">
        <v>98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4">
        <f t="shared" si="1"/>
        <v>0</v>
      </c>
      <c r="K55" s="18">
        <v>0</v>
      </c>
    </row>
    <row r="56" spans="1:11" x14ac:dyDescent="0.2">
      <c r="A56" s="73"/>
      <c r="B56" s="73"/>
      <c r="C56" s="74" t="s">
        <v>99</v>
      </c>
      <c r="D56" s="75" t="s">
        <v>100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19">
        <f t="shared" si="1"/>
        <v>0</v>
      </c>
      <c r="K56" s="20">
        <f>+J56</f>
        <v>0</v>
      </c>
    </row>
  </sheetData>
  <sheetProtection formatCells="0" formatColumns="0" formatRows="0" insertRows="0" deleteRows="0" autoFilter="0"/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64.33203125" style="64" customWidth="1"/>
    <col min="2" max="16384" width="12" style="25"/>
  </cols>
  <sheetData>
    <row r="1" spans="1:1" x14ac:dyDescent="0.2">
      <c r="A1" s="60" t="s">
        <v>28</v>
      </c>
    </row>
    <row r="2" spans="1:1" ht="22.5" x14ac:dyDescent="0.2">
      <c r="A2" s="61" t="s">
        <v>49</v>
      </c>
    </row>
    <row r="3" spans="1:1" ht="11.25" customHeight="1" x14ac:dyDescent="0.2">
      <c r="A3" s="61" t="s">
        <v>50</v>
      </c>
    </row>
    <row r="4" spans="1:1" ht="11.25" customHeight="1" x14ac:dyDescent="0.2">
      <c r="A4" s="61" t="s">
        <v>51</v>
      </c>
    </row>
    <row r="5" spans="1:1" ht="11.25" customHeight="1" x14ac:dyDescent="0.2">
      <c r="A5" s="62" t="s">
        <v>38</v>
      </c>
    </row>
    <row r="6" spans="1:1" ht="22.5" x14ac:dyDescent="0.2">
      <c r="A6" s="62" t="s">
        <v>39</v>
      </c>
    </row>
    <row r="7" spans="1:1" ht="11.25" customHeight="1" x14ac:dyDescent="0.2">
      <c r="A7" s="62" t="s">
        <v>40</v>
      </c>
    </row>
    <row r="8" spans="1:1" ht="22.5" customHeight="1" x14ac:dyDescent="0.2">
      <c r="A8" s="62" t="s">
        <v>41</v>
      </c>
    </row>
    <row r="9" spans="1:1" ht="56.25" customHeight="1" x14ac:dyDescent="0.2">
      <c r="A9" s="62" t="s">
        <v>42</v>
      </c>
    </row>
    <row r="10" spans="1:1" ht="36.75" customHeight="1" x14ac:dyDescent="0.2">
      <c r="A10" s="62" t="s">
        <v>43</v>
      </c>
    </row>
    <row r="11" spans="1:1" ht="11.25" customHeight="1" x14ac:dyDescent="0.2">
      <c r="A11" s="62" t="s">
        <v>44</v>
      </c>
    </row>
    <row r="12" spans="1:1" ht="11.25" customHeight="1" x14ac:dyDescent="0.2">
      <c r="A12" s="62" t="s">
        <v>45</v>
      </c>
    </row>
    <row r="13" spans="1:1" x14ac:dyDescent="0.2">
      <c r="A13" s="62"/>
    </row>
    <row r="14" spans="1:1" x14ac:dyDescent="0.2">
      <c r="A14" s="63" t="s">
        <v>29</v>
      </c>
    </row>
    <row r="15" spans="1:1" x14ac:dyDescent="0.2">
      <c r="A15" s="62" t="s">
        <v>36</v>
      </c>
    </row>
    <row r="16" spans="1:1" x14ac:dyDescent="0.2">
      <c r="A16" s="62"/>
    </row>
    <row r="17" spans="1:1" x14ac:dyDescent="0.2">
      <c r="A17" s="63" t="s">
        <v>31</v>
      </c>
    </row>
    <row r="18" spans="1:1" ht="11.25" customHeight="1" x14ac:dyDescent="0.2">
      <c r="A18" s="62" t="s">
        <v>32</v>
      </c>
    </row>
    <row r="19" spans="1:1" x14ac:dyDescent="0.2">
      <c r="A19" s="62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2" topLeftCell="A3" activePane="bottomLeft" state="frozen"/>
      <selection pane="bottomLeft" activeCell="D11" sqref="D11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2" style="9"/>
  </cols>
  <sheetData>
    <row r="1" spans="1:10" s="16" customFormat="1" ht="60" customHeight="1" x14ac:dyDescent="0.2">
      <c r="A1" s="78" t="s">
        <v>102</v>
      </c>
      <c r="B1" s="79"/>
      <c r="C1" s="79"/>
      <c r="D1" s="79"/>
      <c r="E1" s="79"/>
      <c r="F1" s="79"/>
      <c r="G1" s="79"/>
      <c r="H1" s="79"/>
      <c r="I1" s="80"/>
      <c r="J1" s="15"/>
    </row>
    <row r="2" spans="1:10" s="22" customFormat="1" ht="24.95" customHeight="1" x14ac:dyDescent="0.2">
      <c r="A2" s="34" t="s">
        <v>1</v>
      </c>
      <c r="B2" s="34" t="s">
        <v>0</v>
      </c>
      <c r="C2" s="35" t="s">
        <v>5</v>
      </c>
      <c r="D2" s="35" t="s">
        <v>27</v>
      </c>
      <c r="E2" s="35" t="s">
        <v>6</v>
      </c>
      <c r="F2" s="35" t="s">
        <v>7</v>
      </c>
      <c r="G2" s="35" t="s">
        <v>9</v>
      </c>
      <c r="H2" s="35" t="s">
        <v>10</v>
      </c>
      <c r="I2" s="35" t="s">
        <v>8</v>
      </c>
      <c r="J2" s="6"/>
    </row>
    <row r="3" spans="1:10" s="12" customFormat="1" x14ac:dyDescent="0.2">
      <c r="A3" s="28">
        <v>90001</v>
      </c>
      <c r="B3" s="7" t="s">
        <v>4</v>
      </c>
      <c r="C3" s="5">
        <f>+C8+C15+C17</f>
        <v>54206293</v>
      </c>
      <c r="D3" s="5">
        <f t="shared" ref="D3:I3" si="0">+D8+D15+D17</f>
        <v>20564372.030000001</v>
      </c>
      <c r="E3" s="5">
        <f t="shared" si="0"/>
        <v>74770665.030000001</v>
      </c>
      <c r="F3" s="5">
        <f t="shared" si="0"/>
        <v>74770665.030000001</v>
      </c>
      <c r="G3" s="5">
        <f t="shared" si="0"/>
        <v>74681859.039999992</v>
      </c>
      <c r="H3" s="5">
        <f t="shared" si="0"/>
        <v>20475566.039999999</v>
      </c>
      <c r="I3" s="11">
        <f t="shared" si="0"/>
        <v>20475566.039999999</v>
      </c>
      <c r="J3" s="9"/>
    </row>
    <row r="4" spans="1:10" s="12" customFormat="1" x14ac:dyDescent="0.2">
      <c r="A4" s="29">
        <v>10</v>
      </c>
      <c r="B4" s="9" t="s">
        <v>11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18">
        <v>0</v>
      </c>
      <c r="J4" s="9"/>
    </row>
    <row r="5" spans="1:10" s="12" customFormat="1" x14ac:dyDescent="0.2">
      <c r="A5" s="29">
        <v>20</v>
      </c>
      <c r="B5" s="9" t="s">
        <v>12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18">
        <v>0</v>
      </c>
      <c r="J5" s="9"/>
    </row>
    <row r="6" spans="1:10" s="12" customFormat="1" x14ac:dyDescent="0.2">
      <c r="A6" s="29">
        <v>30</v>
      </c>
      <c r="B6" s="9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18">
        <v>0</v>
      </c>
      <c r="J6" s="9"/>
    </row>
    <row r="7" spans="1:10" s="12" customFormat="1" x14ac:dyDescent="0.2">
      <c r="A7" s="29">
        <v>40</v>
      </c>
      <c r="B7" s="9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18">
        <v>0</v>
      </c>
      <c r="J7" s="9"/>
    </row>
    <row r="8" spans="1:10" s="12" customFormat="1" x14ac:dyDescent="0.2">
      <c r="A8" s="29">
        <v>50</v>
      </c>
      <c r="B8" s="9" t="s">
        <v>15</v>
      </c>
      <c r="C8" s="4">
        <f>+C9+C10</f>
        <v>0</v>
      </c>
      <c r="D8" s="4">
        <f t="shared" ref="D8:I8" si="1">+D9+D10</f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18">
        <f t="shared" si="1"/>
        <v>0</v>
      </c>
      <c r="J8" s="9"/>
    </row>
    <row r="9" spans="1:10" s="12" customFormat="1" x14ac:dyDescent="0.2">
      <c r="A9" s="29">
        <v>51</v>
      </c>
      <c r="B9" s="30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18">
        <v>0</v>
      </c>
      <c r="J9" s="9"/>
    </row>
    <row r="10" spans="1:10" s="12" customFormat="1" x14ac:dyDescent="0.2">
      <c r="A10" s="29">
        <v>52</v>
      </c>
      <c r="B10" s="30" t="s">
        <v>17</v>
      </c>
      <c r="C10" s="4">
        <v>0</v>
      </c>
      <c r="D10" s="4">
        <f>10000-10000</f>
        <v>0</v>
      </c>
      <c r="E10" s="4">
        <v>0</v>
      </c>
      <c r="F10" s="4">
        <v>0</v>
      </c>
      <c r="G10" s="4">
        <v>0</v>
      </c>
      <c r="H10" s="4">
        <v>0</v>
      </c>
      <c r="I10" s="18">
        <v>0</v>
      </c>
      <c r="J10" s="9"/>
    </row>
    <row r="11" spans="1:10" s="12" customFormat="1" x14ac:dyDescent="0.2">
      <c r="A11" s="29">
        <v>60</v>
      </c>
      <c r="B11" s="9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18">
        <v>0</v>
      </c>
      <c r="J11" s="9"/>
    </row>
    <row r="12" spans="1:10" s="12" customFormat="1" x14ac:dyDescent="0.2">
      <c r="A12" s="29">
        <v>61</v>
      </c>
      <c r="B12" s="30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8">
        <v>0</v>
      </c>
      <c r="J12" s="9"/>
    </row>
    <row r="13" spans="1:10" s="12" customFormat="1" x14ac:dyDescent="0.2">
      <c r="A13" s="29">
        <v>62</v>
      </c>
      <c r="B13" s="30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18">
        <v>0</v>
      </c>
      <c r="J13" s="9"/>
    </row>
    <row r="14" spans="1:10" s="12" customFormat="1" ht="33.75" x14ac:dyDescent="0.2">
      <c r="A14" s="29">
        <v>69</v>
      </c>
      <c r="B14" s="31" t="s">
        <v>46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18">
        <v>0</v>
      </c>
      <c r="J14" s="9"/>
    </row>
    <row r="15" spans="1:10" s="12" customFormat="1" x14ac:dyDescent="0.2">
      <c r="A15" s="29">
        <v>70</v>
      </c>
      <c r="B15" s="9" t="s">
        <v>19</v>
      </c>
      <c r="C15" s="77">
        <v>12477724</v>
      </c>
      <c r="D15" s="77">
        <v>4344997.0300000012</v>
      </c>
      <c r="E15" s="77">
        <v>16822721.030000001</v>
      </c>
      <c r="F15" s="77">
        <v>16822721.030000001</v>
      </c>
      <c r="G15" s="77">
        <v>16733915.039999999</v>
      </c>
      <c r="H15" s="4">
        <v>4256191.0399999991</v>
      </c>
      <c r="I15" s="18">
        <v>4256191.0399999991</v>
      </c>
      <c r="J15" s="9"/>
    </row>
    <row r="16" spans="1:10" s="12" customFormat="1" x14ac:dyDescent="0.2">
      <c r="A16" s="29">
        <v>80</v>
      </c>
      <c r="B16" s="9" t="s">
        <v>20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18">
        <v>0</v>
      </c>
      <c r="J16" s="9"/>
    </row>
    <row r="17" spans="1:10" s="12" customFormat="1" x14ac:dyDescent="0.2">
      <c r="A17" s="29">
        <v>90</v>
      </c>
      <c r="B17" s="9" t="s">
        <v>22</v>
      </c>
      <c r="C17" s="77">
        <v>41728569</v>
      </c>
      <c r="D17" s="77">
        <v>16219375</v>
      </c>
      <c r="E17" s="77">
        <v>57947944</v>
      </c>
      <c r="F17" s="77">
        <v>57947944</v>
      </c>
      <c r="G17" s="77">
        <v>57947944</v>
      </c>
      <c r="H17" s="4">
        <v>16219375</v>
      </c>
      <c r="I17" s="18">
        <v>16219375</v>
      </c>
      <c r="J17" s="9"/>
    </row>
    <row r="18" spans="1:10" s="12" customFormat="1" x14ac:dyDescent="0.2">
      <c r="A18" s="32" t="s">
        <v>26</v>
      </c>
      <c r="B18" s="33" t="s">
        <v>21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  <c r="J18" s="9"/>
    </row>
    <row r="20" spans="1:10" x14ac:dyDescent="0.2">
      <c r="A20" s="49" t="s">
        <v>47</v>
      </c>
      <c r="B20" s="50"/>
      <c r="C20" s="50"/>
      <c r="D20" s="51"/>
    </row>
    <row r="21" spans="1:10" x14ac:dyDescent="0.2">
      <c r="A21" s="52"/>
      <c r="B21" s="50"/>
      <c r="C21" s="50"/>
      <c r="D21" s="51"/>
    </row>
    <row r="22" spans="1:10" x14ac:dyDescent="0.2">
      <c r="A22" s="53"/>
      <c r="B22" s="54"/>
      <c r="C22" s="53"/>
      <c r="D22" s="53"/>
    </row>
    <row r="23" spans="1:10" x14ac:dyDescent="0.2">
      <c r="A23" s="55"/>
      <c r="B23" s="53"/>
      <c r="C23" s="53"/>
      <c r="D23" s="53"/>
    </row>
    <row r="24" spans="1:10" x14ac:dyDescent="0.2">
      <c r="A24" s="55"/>
      <c r="B24" s="53" t="s">
        <v>48</v>
      </c>
      <c r="C24" s="55"/>
      <c r="D24" s="56" t="s">
        <v>48</v>
      </c>
    </row>
    <row r="25" spans="1:10" ht="56.25" x14ac:dyDescent="0.2">
      <c r="A25" s="55"/>
      <c r="B25" s="57" t="s">
        <v>103</v>
      </c>
      <c r="C25" s="58"/>
      <c r="D25" s="59" t="s">
        <v>104</v>
      </c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 x14ac:dyDescent="0.2"/>
  <cols>
    <col min="1" max="1" width="135.83203125" style="25" customWidth="1"/>
    <col min="2" max="16384" width="12" style="25"/>
  </cols>
  <sheetData>
    <row r="1" spans="1:1" x14ac:dyDescent="0.2">
      <c r="A1" s="23" t="s">
        <v>28</v>
      </c>
    </row>
    <row r="2" spans="1:1" ht="11.25" customHeight="1" x14ac:dyDescent="0.2">
      <c r="A2" s="26" t="s">
        <v>38</v>
      </c>
    </row>
    <row r="3" spans="1:1" ht="33.75" x14ac:dyDescent="0.2">
      <c r="A3" s="26" t="s">
        <v>39</v>
      </c>
    </row>
    <row r="4" spans="1:1" ht="11.25" customHeight="1" x14ac:dyDescent="0.2">
      <c r="A4" s="26" t="s">
        <v>40</v>
      </c>
    </row>
    <row r="5" spans="1:1" ht="22.5" customHeight="1" x14ac:dyDescent="0.2">
      <c r="A5" s="26" t="s">
        <v>41</v>
      </c>
    </row>
    <row r="6" spans="1:1" ht="56.25" customHeight="1" x14ac:dyDescent="0.2">
      <c r="A6" s="26" t="s">
        <v>42</v>
      </c>
    </row>
    <row r="7" spans="1:1" ht="34.5" customHeight="1" x14ac:dyDescent="0.2">
      <c r="A7" s="26" t="s">
        <v>43</v>
      </c>
    </row>
    <row r="8" spans="1:1" ht="11.25" customHeight="1" x14ac:dyDescent="0.2">
      <c r="A8" s="26" t="s">
        <v>44</v>
      </c>
    </row>
    <row r="9" spans="1:1" ht="11.25" customHeight="1" x14ac:dyDescent="0.2">
      <c r="A9" s="26" t="s">
        <v>45</v>
      </c>
    </row>
    <row r="10" spans="1:1" x14ac:dyDescent="0.2">
      <c r="A10" s="26"/>
    </row>
    <row r="11" spans="1:1" x14ac:dyDescent="0.2">
      <c r="A11" s="26"/>
    </row>
    <row r="12" spans="1:1" x14ac:dyDescent="0.2">
      <c r="A12" s="24" t="s">
        <v>29</v>
      </c>
    </row>
    <row r="13" spans="1:1" x14ac:dyDescent="0.2">
      <c r="A13" s="26" t="s">
        <v>37</v>
      </c>
    </row>
    <row r="14" spans="1:1" x14ac:dyDescent="0.2">
      <c r="A14" s="26"/>
    </row>
    <row r="15" spans="1:1" ht="11.25" customHeight="1" x14ac:dyDescent="0.2">
      <c r="A15" s="24" t="s">
        <v>31</v>
      </c>
    </row>
    <row r="16" spans="1:1" ht="11.25" customHeight="1" x14ac:dyDescent="0.2">
      <c r="A16" s="26" t="s">
        <v>32</v>
      </c>
    </row>
    <row r="17" spans="1:1" ht="11.25" customHeight="1" x14ac:dyDescent="0.2">
      <c r="A17" s="26"/>
    </row>
    <row r="18" spans="1:1" ht="11.25" customHeight="1" x14ac:dyDescent="0.2">
      <c r="A18" s="24" t="s">
        <v>30</v>
      </c>
    </row>
    <row r="19" spans="1:1" ht="14.1" customHeight="1" x14ac:dyDescent="0.2">
      <c r="A19" s="27" t="s">
        <v>34</v>
      </c>
    </row>
    <row r="20" spans="1:1" ht="14.1" customHeight="1" x14ac:dyDescent="0.2">
      <c r="A20" s="27" t="s">
        <v>33</v>
      </c>
    </row>
    <row r="21" spans="1:1" x14ac:dyDescent="0.2">
      <c r="A21" s="26"/>
    </row>
    <row r="22" spans="1:1" x14ac:dyDescent="0.2">
      <c r="A22" s="26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pane ySplit="2" topLeftCell="A3" activePane="bottomLeft" state="frozen"/>
      <selection pane="bottomLeft" activeCell="D29" sqref="D29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2" style="12"/>
  </cols>
  <sheetData>
    <row r="1" spans="1:10" s="16" customFormat="1" ht="60" customHeight="1" x14ac:dyDescent="0.2">
      <c r="A1" s="78" t="s">
        <v>105</v>
      </c>
      <c r="B1" s="79"/>
      <c r="C1" s="79"/>
      <c r="D1" s="79"/>
      <c r="E1" s="79"/>
      <c r="F1" s="79"/>
      <c r="G1" s="79"/>
      <c r="H1" s="79"/>
      <c r="I1" s="80"/>
      <c r="J1" s="15"/>
    </row>
    <row r="2" spans="1:10" s="22" customFormat="1" ht="24.95" customHeight="1" x14ac:dyDescent="0.2">
      <c r="A2" s="40" t="s">
        <v>1</v>
      </c>
      <c r="B2" s="41" t="s">
        <v>0</v>
      </c>
      <c r="C2" s="42" t="s">
        <v>5</v>
      </c>
      <c r="D2" s="43" t="s">
        <v>27</v>
      </c>
      <c r="E2" s="42" t="s">
        <v>6</v>
      </c>
      <c r="F2" s="42" t="s">
        <v>7</v>
      </c>
      <c r="G2" s="42" t="s">
        <v>9</v>
      </c>
      <c r="H2" s="42" t="s">
        <v>10</v>
      </c>
      <c r="I2" s="42" t="s">
        <v>8</v>
      </c>
      <c r="J2" s="6"/>
    </row>
    <row r="3" spans="1:10" x14ac:dyDescent="0.2">
      <c r="A3" s="44">
        <v>90001</v>
      </c>
      <c r="B3" s="45" t="s">
        <v>4</v>
      </c>
      <c r="C3" s="10">
        <f>+C4+C16+C20</f>
        <v>54206293</v>
      </c>
      <c r="D3" s="10">
        <f t="shared" ref="D3:I3" si="0">+D4+D16+D20</f>
        <v>20564372.030000001</v>
      </c>
      <c r="E3" s="10">
        <f t="shared" si="0"/>
        <v>74770665.030000001</v>
      </c>
      <c r="F3" s="10">
        <f t="shared" si="0"/>
        <v>74770665.030000001</v>
      </c>
      <c r="G3" s="10">
        <f t="shared" si="0"/>
        <v>74681859.039999992</v>
      </c>
      <c r="H3" s="10">
        <f t="shared" si="0"/>
        <v>20475566.039999999</v>
      </c>
      <c r="I3" s="10">
        <f t="shared" si="0"/>
        <v>20475566.039999999</v>
      </c>
      <c r="J3" s="9"/>
    </row>
    <row r="4" spans="1:10" x14ac:dyDescent="0.2">
      <c r="A4" s="46">
        <v>90002</v>
      </c>
      <c r="B4" s="38" t="s">
        <v>23</v>
      </c>
      <c r="C4" s="5">
        <f>+C5+C6+C7+C11+C14+C15</f>
        <v>0</v>
      </c>
      <c r="D4" s="5">
        <f t="shared" ref="D4:I4" si="1">+D5+D6+D7+D11+D14+D15</f>
        <v>0</v>
      </c>
      <c r="E4" s="5">
        <f t="shared" si="1"/>
        <v>0</v>
      </c>
      <c r="F4" s="5">
        <f t="shared" si="1"/>
        <v>0</v>
      </c>
      <c r="G4" s="5">
        <f t="shared" si="1"/>
        <v>0</v>
      </c>
      <c r="H4" s="5">
        <f t="shared" si="1"/>
        <v>0</v>
      </c>
      <c r="I4" s="17">
        <f t="shared" si="1"/>
        <v>0</v>
      </c>
      <c r="J4" s="9"/>
    </row>
    <row r="5" spans="1:10" x14ac:dyDescent="0.2">
      <c r="A5" s="47">
        <v>10</v>
      </c>
      <c r="B5" s="36" t="s">
        <v>11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18">
        <v>0</v>
      </c>
      <c r="J5" s="9"/>
    </row>
    <row r="6" spans="1:10" x14ac:dyDescent="0.2">
      <c r="A6" s="47">
        <v>30</v>
      </c>
      <c r="B6" s="36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18">
        <v>0</v>
      </c>
      <c r="J6" s="9"/>
    </row>
    <row r="7" spans="1:10" x14ac:dyDescent="0.2">
      <c r="A7" s="47">
        <v>40</v>
      </c>
      <c r="B7" s="36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18">
        <v>0</v>
      </c>
      <c r="J7" s="9"/>
    </row>
    <row r="8" spans="1:10" x14ac:dyDescent="0.2">
      <c r="A8" s="47">
        <v>50</v>
      </c>
      <c r="B8" s="36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18">
        <v>0</v>
      </c>
      <c r="J8" s="9"/>
    </row>
    <row r="9" spans="1:10" x14ac:dyDescent="0.2">
      <c r="A9" s="47">
        <v>51</v>
      </c>
      <c r="B9" s="37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18">
        <v>0</v>
      </c>
      <c r="J9" s="9"/>
    </row>
    <row r="10" spans="1:10" x14ac:dyDescent="0.2">
      <c r="A10" s="47">
        <v>52</v>
      </c>
      <c r="B10" s="37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18">
        <v>0</v>
      </c>
      <c r="J10" s="9"/>
    </row>
    <row r="11" spans="1:10" x14ac:dyDescent="0.2">
      <c r="A11" s="47">
        <v>60</v>
      </c>
      <c r="B11" s="36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18">
        <v>0</v>
      </c>
      <c r="J11" s="9"/>
    </row>
    <row r="12" spans="1:10" x14ac:dyDescent="0.2">
      <c r="A12" s="47">
        <v>61</v>
      </c>
      <c r="B12" s="37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8">
        <v>0</v>
      </c>
      <c r="J12" s="9"/>
    </row>
    <row r="13" spans="1:10" x14ac:dyDescent="0.2">
      <c r="A13" s="47">
        <v>62</v>
      </c>
      <c r="B13" s="37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18">
        <v>0</v>
      </c>
      <c r="J13" s="9"/>
    </row>
    <row r="14" spans="1:10" x14ac:dyDescent="0.2">
      <c r="A14" s="47">
        <v>80</v>
      </c>
      <c r="B14" s="36" t="s">
        <v>20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18">
        <v>0</v>
      </c>
      <c r="J14" s="9"/>
    </row>
    <row r="15" spans="1:10" x14ac:dyDescent="0.2">
      <c r="A15" s="47">
        <v>90</v>
      </c>
      <c r="B15" s="36" t="s">
        <v>22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18">
        <v>0</v>
      </c>
      <c r="J15" s="9"/>
    </row>
    <row r="16" spans="1:10" x14ac:dyDescent="0.2">
      <c r="A16" s="46">
        <v>90003</v>
      </c>
      <c r="B16" s="38" t="s">
        <v>24</v>
      </c>
      <c r="C16" s="5">
        <f>+C17+C18+C19</f>
        <v>54206293</v>
      </c>
      <c r="D16" s="5">
        <f t="shared" ref="D16:I16" si="2">+D17+D18+D19</f>
        <v>20564372.030000001</v>
      </c>
      <c r="E16" s="5">
        <f t="shared" si="2"/>
        <v>74770665.030000001</v>
      </c>
      <c r="F16" s="5">
        <f t="shared" si="2"/>
        <v>74770665.030000001</v>
      </c>
      <c r="G16" s="5">
        <f t="shared" si="2"/>
        <v>74681859.039999992</v>
      </c>
      <c r="H16" s="5">
        <f t="shared" si="2"/>
        <v>20475566.039999999</v>
      </c>
      <c r="I16" s="17">
        <f t="shared" si="2"/>
        <v>20475566.039999999</v>
      </c>
      <c r="J16" s="9"/>
    </row>
    <row r="17" spans="1:10" x14ac:dyDescent="0.2">
      <c r="A17" s="47">
        <v>20</v>
      </c>
      <c r="B17" s="36" t="s">
        <v>12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18">
        <v>0</v>
      </c>
      <c r="J17" s="9"/>
    </row>
    <row r="18" spans="1:10" x14ac:dyDescent="0.2">
      <c r="A18" s="47">
        <v>70</v>
      </c>
      <c r="B18" s="36" t="s">
        <v>19</v>
      </c>
      <c r="C18" s="77">
        <v>12477724</v>
      </c>
      <c r="D18" s="77">
        <v>4344997.0300000012</v>
      </c>
      <c r="E18" s="77">
        <v>16822721.030000001</v>
      </c>
      <c r="F18" s="77">
        <v>16822721.030000001</v>
      </c>
      <c r="G18" s="77">
        <v>16733915.039999999</v>
      </c>
      <c r="H18" s="4">
        <v>4256191.0399999991</v>
      </c>
      <c r="I18" s="18">
        <v>4256191.0399999991</v>
      </c>
      <c r="J18" s="9"/>
    </row>
    <row r="19" spans="1:10" x14ac:dyDescent="0.2">
      <c r="A19" s="47">
        <v>90</v>
      </c>
      <c r="B19" s="36" t="s">
        <v>22</v>
      </c>
      <c r="C19" s="77">
        <v>41728569</v>
      </c>
      <c r="D19" s="77">
        <v>16219375</v>
      </c>
      <c r="E19" s="77">
        <v>57947944</v>
      </c>
      <c r="F19" s="77">
        <v>57947944</v>
      </c>
      <c r="G19" s="77">
        <v>57947944</v>
      </c>
      <c r="H19" s="4">
        <v>16219375</v>
      </c>
      <c r="I19" s="18">
        <v>16219375</v>
      </c>
      <c r="J19" s="9"/>
    </row>
    <row r="20" spans="1:10" x14ac:dyDescent="0.2">
      <c r="A20" s="46">
        <v>90004</v>
      </c>
      <c r="B20" s="16" t="s">
        <v>25</v>
      </c>
      <c r="C20" s="5">
        <f>+C21</f>
        <v>0</v>
      </c>
      <c r="D20" s="5">
        <f t="shared" ref="D20:I20" si="3">+D21</f>
        <v>0</v>
      </c>
      <c r="E20" s="5">
        <f t="shared" si="3"/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17">
        <f t="shared" si="3"/>
        <v>0</v>
      </c>
      <c r="J20" s="9"/>
    </row>
    <row r="21" spans="1:10" x14ac:dyDescent="0.2">
      <c r="A21" s="48" t="s">
        <v>26</v>
      </c>
      <c r="B21" s="39" t="s">
        <v>21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20">
        <v>0</v>
      </c>
      <c r="J21" s="9"/>
    </row>
    <row r="23" spans="1:10" x14ac:dyDescent="0.2">
      <c r="A23" s="49" t="s">
        <v>47</v>
      </c>
      <c r="B23" s="50"/>
      <c r="C23" s="50"/>
      <c r="D23" s="51"/>
    </row>
    <row r="24" spans="1:10" x14ac:dyDescent="0.2">
      <c r="A24" s="52"/>
      <c r="B24" s="50"/>
      <c r="C24" s="50"/>
      <c r="D24" s="51"/>
    </row>
    <row r="25" spans="1:10" x14ac:dyDescent="0.2">
      <c r="A25" s="53"/>
      <c r="B25" s="54"/>
      <c r="C25" s="53"/>
      <c r="D25" s="53"/>
    </row>
    <row r="26" spans="1:10" x14ac:dyDescent="0.2">
      <c r="A26" s="55"/>
      <c r="B26" s="53"/>
      <c r="C26" s="53"/>
      <c r="D26" s="53"/>
    </row>
    <row r="27" spans="1:10" x14ac:dyDescent="0.2">
      <c r="A27" s="55"/>
      <c r="B27" s="53" t="s">
        <v>48</v>
      </c>
      <c r="C27" s="55"/>
      <c r="D27" s="56" t="s">
        <v>48</v>
      </c>
    </row>
    <row r="28" spans="1:10" ht="56.25" x14ac:dyDescent="0.2">
      <c r="A28" s="55"/>
      <c r="B28" s="57" t="s">
        <v>103</v>
      </c>
      <c r="C28" s="58"/>
      <c r="D28" s="59" t="s">
        <v>106</v>
      </c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35.83203125" style="25" customWidth="1"/>
    <col min="2" max="16384" width="12" style="25"/>
  </cols>
  <sheetData>
    <row r="1" spans="1:1" x14ac:dyDescent="0.2">
      <c r="A1" s="23" t="s">
        <v>28</v>
      </c>
    </row>
    <row r="2" spans="1:1" ht="11.25" customHeight="1" x14ac:dyDescent="0.2">
      <c r="A2" s="26" t="s">
        <v>38</v>
      </c>
    </row>
    <row r="3" spans="1:1" ht="33.75" x14ac:dyDescent="0.2">
      <c r="A3" s="26" t="s">
        <v>39</v>
      </c>
    </row>
    <row r="4" spans="1:1" x14ac:dyDescent="0.2">
      <c r="A4" s="26" t="s">
        <v>40</v>
      </c>
    </row>
    <row r="5" spans="1:1" ht="22.5" customHeight="1" x14ac:dyDescent="0.2">
      <c r="A5" s="26" t="s">
        <v>41</v>
      </c>
    </row>
    <row r="6" spans="1:1" ht="56.25" customHeight="1" x14ac:dyDescent="0.2">
      <c r="A6" s="26" t="s">
        <v>42</v>
      </c>
    </row>
    <row r="7" spans="1:1" ht="35.25" customHeight="1" x14ac:dyDescent="0.2">
      <c r="A7" s="26" t="s">
        <v>43</v>
      </c>
    </row>
    <row r="8" spans="1:1" ht="11.25" customHeight="1" x14ac:dyDescent="0.2">
      <c r="A8" s="26" t="s">
        <v>44</v>
      </c>
    </row>
    <row r="9" spans="1:1" ht="11.25" customHeight="1" x14ac:dyDescent="0.2">
      <c r="A9" s="26" t="s">
        <v>45</v>
      </c>
    </row>
    <row r="10" spans="1:1" x14ac:dyDescent="0.2">
      <c r="A10" s="26"/>
    </row>
    <row r="11" spans="1:1" x14ac:dyDescent="0.2">
      <c r="A11" s="24" t="s">
        <v>29</v>
      </c>
    </row>
    <row r="12" spans="1:1" ht="11.25" customHeight="1" x14ac:dyDescent="0.2">
      <c r="A12" s="26" t="s">
        <v>37</v>
      </c>
    </row>
    <row r="13" spans="1:1" ht="11.25" customHeight="1" x14ac:dyDescent="0.2">
      <c r="A13" s="26"/>
    </row>
    <row r="14" spans="1:1" ht="11.25" customHeight="1" x14ac:dyDescent="0.2">
      <c r="A14" s="24" t="s">
        <v>30</v>
      </c>
    </row>
    <row r="15" spans="1:1" ht="27.95" customHeight="1" x14ac:dyDescent="0.2">
      <c r="A15" s="27" t="s">
        <v>35</v>
      </c>
    </row>
    <row r="16" spans="1:1" ht="14.1" customHeight="1" x14ac:dyDescent="0.2">
      <c r="A16" s="27" t="s">
        <v>33</v>
      </c>
    </row>
    <row r="17" spans="1:1" x14ac:dyDescent="0.2">
      <c r="A17" s="26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naaom</cp:lastModifiedBy>
  <cp:lastPrinted>2017-03-30T22:07:26Z</cp:lastPrinted>
  <dcterms:created xsi:type="dcterms:W3CDTF">2012-12-11T20:48:19Z</dcterms:created>
  <dcterms:modified xsi:type="dcterms:W3CDTF">2018-01-28T23:17:09Z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